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tanley4Home\Documents\stews\MISC\"/>
    </mc:Choice>
  </mc:AlternateContent>
  <bookViews>
    <workbookView xWindow="0" yWindow="0" windowWidth="15360" windowHeight="7755"/>
  </bookViews>
  <sheets>
    <sheet name="Sheet1" sheetId="1" r:id="rId1"/>
  </sheets>
  <definedNames>
    <definedName name="_xlnm.Print_Area" localSheetId="0">Sheet1!$D$3:$M$52</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1" i="1" l="1"/>
  <c r="H13" i="1" s="1"/>
  <c r="H15" i="1" s="1"/>
  <c r="H17" i="1" s="1"/>
  <c r="H19" i="1" s="1"/>
  <c r="H21" i="1" s="1"/>
  <c r="H23" i="1" s="1"/>
  <c r="H25" i="1" s="1"/>
  <c r="H27" i="1" s="1"/>
  <c r="H29" i="1" s="1"/>
  <c r="H31" i="1" s="1"/>
  <c r="H33" i="1" s="1"/>
  <c r="H35" i="1" s="1"/>
  <c r="H37" i="1" s="1"/>
  <c r="H39" i="1" s="1"/>
  <c r="H41" i="1" s="1"/>
  <c r="H43" i="1" s="1"/>
  <c r="H45" i="1" s="1"/>
  <c r="H47" i="1" s="1"/>
  <c r="H49" i="1" l="1"/>
  <c r="H51" i="1" s="1"/>
  <c r="I47" i="1"/>
  <c r="I11" i="1"/>
  <c r="J11" i="1" s="1"/>
  <c r="L11" i="1" s="1"/>
  <c r="I13" i="1" l="1"/>
  <c r="J13" i="1" s="1"/>
  <c r="K13" i="1" l="1"/>
  <c r="L13" i="1" s="1"/>
  <c r="I15" i="1"/>
  <c r="J15" i="1" s="1"/>
  <c r="K15" i="1" l="1"/>
  <c r="L15" i="1" s="1"/>
  <c r="I17" i="1"/>
  <c r="J17" i="1" s="1"/>
  <c r="K17" i="1" l="1"/>
  <c r="L17" i="1" s="1"/>
  <c r="I19" i="1"/>
  <c r="J19" i="1" s="1"/>
  <c r="K19" i="1" l="1"/>
  <c r="L19" i="1" s="1"/>
  <c r="I21" i="1"/>
  <c r="J21" i="1" s="1"/>
  <c r="K21" i="1" l="1"/>
  <c r="L21" i="1" s="1"/>
  <c r="I23" i="1"/>
  <c r="J23" i="1" s="1"/>
  <c r="K23" i="1" l="1"/>
  <c r="L23" i="1" s="1"/>
  <c r="I25" i="1"/>
  <c r="J25" i="1" s="1"/>
  <c r="K25" i="1" l="1"/>
  <c r="L25" i="1" s="1"/>
  <c r="I27" i="1"/>
  <c r="J27" i="1" s="1"/>
  <c r="K27" i="1" l="1"/>
  <c r="L27" i="1" s="1"/>
  <c r="I29" i="1"/>
  <c r="J29" i="1" s="1"/>
  <c r="K29" i="1" l="1"/>
  <c r="L29" i="1" s="1"/>
  <c r="I31" i="1"/>
  <c r="J31" i="1" s="1"/>
  <c r="K31" i="1" l="1"/>
  <c r="L31" i="1" s="1"/>
  <c r="I33" i="1"/>
  <c r="J33" i="1" s="1"/>
  <c r="K33" i="1" l="1"/>
  <c r="L33" i="1" s="1"/>
  <c r="I35" i="1"/>
  <c r="J35" i="1" s="1"/>
  <c r="K35" i="1" l="1"/>
  <c r="L35" i="1" s="1"/>
  <c r="I37" i="1"/>
  <c r="J37" i="1" s="1"/>
  <c r="K37" i="1" l="1"/>
  <c r="L37" i="1" s="1"/>
  <c r="I39" i="1"/>
  <c r="J39" i="1" s="1"/>
  <c r="K39" i="1" l="1"/>
  <c r="L39" i="1" s="1"/>
  <c r="I41" i="1"/>
  <c r="J41" i="1" s="1"/>
  <c r="K41" i="1" l="1"/>
  <c r="L41" i="1" s="1"/>
  <c r="I43" i="1"/>
  <c r="J43" i="1" s="1"/>
  <c r="K43" i="1" l="1"/>
  <c r="L43" i="1" s="1"/>
  <c r="I45" i="1"/>
  <c r="J45" i="1" s="1"/>
  <c r="J47" i="1" s="1"/>
  <c r="K45" i="1" l="1"/>
  <c r="L45" i="1" s="1"/>
  <c r="K47" i="1" s="1"/>
  <c r="L47" i="1" s="1"/>
  <c r="I49" i="1"/>
  <c r="J49" i="1" s="1"/>
  <c r="K49" i="1" l="1"/>
  <c r="L49" i="1" s="1"/>
  <c r="I51" i="1"/>
  <c r="J51" i="1" s="1"/>
  <c r="K51" i="1" l="1"/>
  <c r="L51" i="1" s="1"/>
</calcChain>
</file>

<file path=xl/sharedStrings.xml><?xml version="1.0" encoding="utf-8"?>
<sst xmlns="http://schemas.openxmlformats.org/spreadsheetml/2006/main" count="33" uniqueCount="12">
  <si>
    <t>YEAR</t>
  </si>
  <si>
    <t>PAYMENTS</t>
  </si>
  <si>
    <t>AMOUNT</t>
  </si>
  <si>
    <t>TOTAL</t>
  </si>
  <si>
    <t>INITIAL PAYMENT</t>
  </si>
  <si>
    <t>DIRECT DEPOSITS</t>
  </si>
  <si>
    <t>TYPE PAYMENT</t>
  </si>
  <si>
    <t>Direct Deposit amount</t>
  </si>
  <si>
    <t>SUB TTL</t>
  </si>
  <si>
    <t>YEARLY
SUB TOTALS</t>
  </si>
  <si>
    <t>Average Earnings Rate</t>
  </si>
  <si>
    <t>This plan starts with a $10.00 initial deposit into a 529 plan and is based on deposits out of each paycheck (24 total paychcks per year).  The amount of the direct deposit is shown in the darker gray cell below and is increased yearly by the same amount (it can be cahnged to fit your needs).  It's best to increase the payment when a yearly pay increse is expected, so the out of pocket difference isn't felt.  The  green column is a total with estimated earnings, the rate can be changed in the darker green cell below.  I have two 529 plans (one for each child), and each are based on a $25.00 direct deposit as shown below.  Here are some links that were helpful for me: http://www.clarkhoward.com/clarks-529-plan-guide   &amp;   http://www.uesp.org/</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</si>
</sst>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00"/>
  </numFmts>
  <fonts count="12" x14ac:knownFonts="1">
    <font>
      <sz val="11"/>
      <color theme="1"/>
      <name val="Calibri"/>
      <family val="2"/>
      <scheme val="minor"/>
    </font>
    <font>
      <sz val="8"/>
      <name val="Arial"/>
      <family val="2"/>
    </font>
    <font>
      <b/>
      <sz val="12"/>
      <name val="Arial"/>
      <family val="2"/>
    </font>
    <font>
      <sz val="11"/>
      <color theme="1"/>
      <name val="Calibri"/>
      <family val="2"/>
      <scheme val="minor"/>
    </font>
    <font>
      <b/>
      <sz val="11"/>
      <color theme="1"/>
      <name val="Calibri"/>
      <family val="2"/>
      <scheme val="minor"/>
    </font>
    <font>
      <b/>
      <sz val="8"/>
      <name val="Arial"/>
      <family val="2"/>
    </font>
    <font>
      <sz val="8"/>
      <color theme="1"/>
      <name val="Arial"/>
      <family val="2"/>
    </font>
    <font>
      <b/>
      <sz val="8"/>
      <color theme="1"/>
      <name val="Arial"/>
      <family val="2"/>
    </font>
    <font>
      <b/>
      <sz val="8"/>
      <color theme="9" tint="0.79998168889431442"/>
      <name val="Arial"/>
      <family val="2"/>
    </font>
    <font>
      <sz val="8"/>
      <color theme="9" tint="0.79998168889431442"/>
      <name val="Arial"/>
      <family val="2"/>
    </font>
    <font>
      <b/>
      <sz val="12"/>
      <color theme="1"/>
      <name val="Calibri"/>
      <family val="2"/>
      <scheme val="minor"/>
    </font>
    <font>
      <sz val="12"/>
      <color theme="1"/>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theme="1" tint="0.499984740745262"/>
        <bgColor indexed="64"/>
      </patternFill>
    </fill>
    <fill>
      <patternFill patternType="solid">
        <fgColor theme="0" tint="-0.34998626667073579"/>
        <bgColor indexed="64"/>
      </patternFill>
    </fill>
    <fill>
      <patternFill patternType="solid">
        <fgColor theme="9" tint="0.79998168889431442"/>
        <bgColor indexed="64"/>
      </patternFill>
    </fill>
    <fill>
      <patternFill patternType="solid">
        <fgColor theme="9" tint="0.39997558519241921"/>
        <bgColor indexed="64"/>
      </patternFill>
    </fill>
  </fills>
  <borders count="1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diagonal/>
    </border>
    <border>
      <left style="thin">
        <color indexed="64"/>
      </left>
      <right/>
      <top style="medium">
        <color indexed="64"/>
      </top>
      <bottom/>
      <diagonal/>
    </border>
    <border>
      <left style="thin">
        <color indexed="64"/>
      </left>
      <right/>
      <top/>
      <bottom style="medium">
        <color indexed="64"/>
      </bottom>
      <diagonal/>
    </border>
    <border>
      <left/>
      <right/>
      <top style="thin">
        <color indexed="64"/>
      </top>
      <bottom/>
      <diagonal/>
    </border>
    <border>
      <left/>
      <right style="thin">
        <color indexed="64"/>
      </right>
      <top style="medium">
        <color indexed="64"/>
      </top>
      <bottom style="medium">
        <color indexed="64"/>
      </bottom>
      <diagonal/>
    </border>
  </borders>
  <cellStyleXfs count="2">
    <xf numFmtId="0" fontId="0" fillId="0" borderId="0"/>
    <xf numFmtId="9" fontId="3" fillId="0" borderId="0" applyFont="0" applyFill="0" applyBorder="0" applyAlignment="0" applyProtection="0"/>
  </cellStyleXfs>
  <cellXfs count="63">
    <xf numFmtId="0" fontId="0" fillId="0" borderId="0" xfId="0"/>
    <xf numFmtId="0" fontId="0" fillId="0" borderId="0" xfId="0" applyBorder="1"/>
    <xf numFmtId="0" fontId="1" fillId="3" borderId="0" xfId="0" applyFont="1" applyFill="1" applyBorder="1" applyAlignment="1">
      <alignment horizontal="center"/>
    </xf>
    <xf numFmtId="164" fontId="1" fillId="3" borderId="0" xfId="0" applyNumberFormat="1" applyFont="1" applyFill="1" applyBorder="1" applyAlignment="1">
      <alignment horizontal="center"/>
    </xf>
    <xf numFmtId="0" fontId="1" fillId="3" borderId="7" xfId="0" applyFont="1" applyFill="1" applyBorder="1" applyAlignment="1">
      <alignment horizontal="center"/>
    </xf>
    <xf numFmtId="164" fontId="0" fillId="0" borderId="0" xfId="0" applyNumberFormat="1"/>
    <xf numFmtId="0" fontId="5" fillId="2" borderId="1" xfId="0" applyFont="1" applyFill="1" applyBorder="1" applyAlignment="1">
      <alignment horizontal="center"/>
    </xf>
    <xf numFmtId="0" fontId="5" fillId="2" borderId="2" xfId="0" applyFont="1" applyFill="1" applyBorder="1" applyAlignment="1">
      <alignment horizontal="center"/>
    </xf>
    <xf numFmtId="164" fontId="5" fillId="2" borderId="2" xfId="0" applyNumberFormat="1" applyFont="1" applyFill="1" applyBorder="1" applyAlignment="1">
      <alignment horizontal="center"/>
    </xf>
    <xf numFmtId="0" fontId="1" fillId="2" borderId="1" xfId="0" applyFont="1" applyFill="1" applyBorder="1" applyAlignment="1">
      <alignment horizontal="center"/>
    </xf>
    <xf numFmtId="0" fontId="1" fillId="2" borderId="2" xfId="0" applyFont="1" applyFill="1" applyBorder="1" applyAlignment="1">
      <alignment horizontal="center"/>
    </xf>
    <xf numFmtId="164" fontId="1" fillId="2" borderId="2" xfId="0" applyNumberFormat="1" applyFont="1" applyFill="1" applyBorder="1" applyAlignment="1">
      <alignment horizontal="center"/>
    </xf>
    <xf numFmtId="0" fontId="1" fillId="2" borderId="7" xfId="0" applyFont="1" applyFill="1" applyBorder="1" applyAlignment="1">
      <alignment horizontal="center"/>
    </xf>
    <xf numFmtId="0" fontId="1" fillId="2" borderId="0" xfId="0" applyFont="1" applyFill="1" applyBorder="1" applyAlignment="1">
      <alignment horizontal="center"/>
    </xf>
    <xf numFmtId="164" fontId="1" fillId="2" borderId="0" xfId="0" applyNumberFormat="1" applyFont="1" applyFill="1" applyBorder="1" applyAlignment="1">
      <alignment horizontal="center"/>
    </xf>
    <xf numFmtId="0" fontId="1" fillId="2" borderId="4" xfId="0" applyFont="1" applyFill="1" applyBorder="1" applyAlignment="1">
      <alignment horizontal="center"/>
    </xf>
    <xf numFmtId="0" fontId="1" fillId="2" borderId="5" xfId="0" applyFont="1" applyFill="1" applyBorder="1" applyAlignment="1">
      <alignment horizontal="center"/>
    </xf>
    <xf numFmtId="164" fontId="1" fillId="2" borderId="5" xfId="0" applyNumberFormat="1" applyFont="1" applyFill="1" applyBorder="1" applyAlignment="1">
      <alignment horizontal="center"/>
    </xf>
    <xf numFmtId="0" fontId="7" fillId="5" borderId="3" xfId="0" applyFont="1" applyFill="1" applyBorder="1" applyAlignment="1">
      <alignment horizontal="center"/>
    </xf>
    <xf numFmtId="0" fontId="0" fillId="0" borderId="1" xfId="0" applyBorder="1"/>
    <xf numFmtId="0" fontId="0" fillId="0" borderId="7" xfId="0" applyBorder="1"/>
    <xf numFmtId="0" fontId="0" fillId="0" borderId="8" xfId="0" applyBorder="1"/>
    <xf numFmtId="0" fontId="0" fillId="0" borderId="4" xfId="0" applyBorder="1"/>
    <xf numFmtId="0" fontId="1" fillId="0" borderId="5" xfId="0" applyFont="1" applyBorder="1" applyAlignment="1">
      <alignment horizontal="center"/>
    </xf>
    <xf numFmtId="164" fontId="1" fillId="0" borderId="5" xfId="0" applyNumberFormat="1" applyFont="1" applyBorder="1" applyAlignment="1">
      <alignment horizontal="center"/>
    </xf>
    <xf numFmtId="0" fontId="0" fillId="0" borderId="5" xfId="0" applyBorder="1"/>
    <xf numFmtId="0" fontId="0" fillId="0" borderId="6" xfId="0" applyBorder="1"/>
    <xf numFmtId="164" fontId="1" fillId="5" borderId="12" xfId="0" applyNumberFormat="1" applyFont="1" applyFill="1" applyBorder="1" applyAlignment="1">
      <alignment horizontal="center"/>
    </xf>
    <xf numFmtId="164" fontId="1" fillId="5" borderId="13" xfId="0" applyNumberFormat="1" applyFont="1" applyFill="1" applyBorder="1" applyAlignment="1">
      <alignment horizontal="center"/>
    </xf>
    <xf numFmtId="164" fontId="1" fillId="3" borderId="12" xfId="0" applyNumberFormat="1" applyFont="1" applyFill="1" applyBorder="1" applyAlignment="1">
      <alignment horizontal="center"/>
    </xf>
    <xf numFmtId="0" fontId="0" fillId="2" borderId="15" xfId="0" applyFill="1" applyBorder="1" applyAlignment="1">
      <alignment horizontal="center"/>
    </xf>
    <xf numFmtId="0" fontId="1" fillId="2" borderId="11" xfId="0" applyFont="1" applyFill="1" applyBorder="1" applyAlignment="1">
      <alignment horizontal="center"/>
    </xf>
    <xf numFmtId="0" fontId="0" fillId="0" borderId="5" xfId="0" applyBorder="1" applyAlignment="1">
      <alignment horizontal="center"/>
    </xf>
    <xf numFmtId="164" fontId="2" fillId="4" borderId="9" xfId="0" applyNumberFormat="1" applyFont="1" applyFill="1" applyBorder="1" applyAlignment="1">
      <alignment horizontal="center"/>
    </xf>
    <xf numFmtId="0" fontId="0" fillId="0" borderId="10" xfId="0" applyBorder="1" applyAlignment="1"/>
    <xf numFmtId="0" fontId="0" fillId="0" borderId="8" xfId="0" applyBorder="1" applyAlignment="1"/>
    <xf numFmtId="0" fontId="0" fillId="0" borderId="2" xfId="0" applyBorder="1"/>
    <xf numFmtId="0" fontId="0" fillId="0" borderId="3" xfId="0" applyBorder="1"/>
    <xf numFmtId="0" fontId="0" fillId="0" borderId="5" xfId="0" applyBorder="1" applyAlignment="1"/>
    <xf numFmtId="0" fontId="0" fillId="0" borderId="6" xfId="0" applyBorder="1" applyAlignment="1"/>
    <xf numFmtId="0" fontId="0" fillId="0" borderId="0" xfId="0" applyBorder="1" applyAlignment="1">
      <alignment wrapText="1"/>
    </xf>
    <xf numFmtId="0" fontId="0" fillId="0" borderId="0" xfId="0" applyAlignment="1">
      <alignment wrapText="1"/>
    </xf>
    <xf numFmtId="164" fontId="8" fillId="5" borderId="13" xfId="0" applyNumberFormat="1" applyFont="1" applyFill="1" applyBorder="1" applyAlignment="1">
      <alignment horizontal="center"/>
    </xf>
    <xf numFmtId="164" fontId="9" fillId="5" borderId="12" xfId="0" applyNumberFormat="1" applyFont="1" applyFill="1" applyBorder="1" applyAlignment="1">
      <alignment horizontal="center"/>
    </xf>
    <xf numFmtId="164" fontId="9" fillId="5" borderId="14" xfId="0" applyNumberFormat="1" applyFont="1" applyFill="1" applyBorder="1" applyAlignment="1">
      <alignment horizontal="center"/>
    </xf>
    <xf numFmtId="164" fontId="5" fillId="2" borderId="2" xfId="0" applyNumberFormat="1" applyFont="1" applyFill="1" applyBorder="1" applyAlignment="1">
      <alignment horizontal="center" wrapText="1"/>
    </xf>
    <xf numFmtId="0" fontId="0" fillId="0" borderId="0" xfId="0"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2" xfId="0" applyBorder="1" applyAlignment="1">
      <alignment horizontal="center"/>
    </xf>
    <xf numFmtId="0" fontId="0" fillId="5" borderId="16" xfId="0" applyFill="1" applyBorder="1" applyAlignment="1">
      <alignment horizontal="center"/>
    </xf>
    <xf numFmtId="0" fontId="6" fillId="5" borderId="3" xfId="0" applyFont="1" applyFill="1" applyBorder="1" applyAlignment="1">
      <alignment horizontal="center"/>
    </xf>
    <xf numFmtId="0" fontId="6" fillId="3" borderId="8" xfId="0" applyFont="1" applyFill="1" applyBorder="1" applyAlignment="1">
      <alignment horizontal="center"/>
    </xf>
    <xf numFmtId="164" fontId="6" fillId="5" borderId="8" xfId="0" applyNumberFormat="1" applyFont="1" applyFill="1" applyBorder="1" applyAlignment="1">
      <alignment horizontal="center"/>
    </xf>
    <xf numFmtId="164" fontId="6" fillId="3" borderId="8" xfId="0" applyNumberFormat="1" applyFont="1" applyFill="1" applyBorder="1" applyAlignment="1">
      <alignment horizontal="center"/>
    </xf>
    <xf numFmtId="164" fontId="6" fillId="5" borderId="6" xfId="0" applyNumberFormat="1" applyFont="1" applyFill="1" applyBorder="1" applyAlignment="1">
      <alignment horizontal="center"/>
    </xf>
    <xf numFmtId="0" fontId="0" fillId="2" borderId="15" xfId="0" applyFill="1" applyBorder="1" applyAlignment="1">
      <alignment horizontal="left" vertical="center"/>
    </xf>
    <xf numFmtId="0" fontId="4" fillId="2" borderId="1" xfId="0" applyFont="1" applyFill="1" applyBorder="1" applyAlignment="1">
      <alignment horizontal="center" vertical="center"/>
    </xf>
    <xf numFmtId="0" fontId="0" fillId="2" borderId="3" xfId="0" applyFill="1" applyBorder="1" applyAlignment="1">
      <alignment horizontal="center"/>
    </xf>
    <xf numFmtId="9" fontId="10" fillId="6" borderId="9" xfId="1" applyNumberFormat="1" applyFont="1" applyFill="1" applyBorder="1" applyAlignment="1">
      <alignment horizontal="center" vertical="center"/>
    </xf>
    <xf numFmtId="0" fontId="11" fillId="6" borderId="10" xfId="0" applyFont="1" applyFill="1" applyBorder="1" applyAlignment="1"/>
    <xf numFmtId="0" fontId="4" fillId="5" borderId="1" xfId="0" applyFont="1" applyFill="1" applyBorder="1" applyAlignment="1">
      <alignment horizontal="center"/>
    </xf>
    <xf numFmtId="0" fontId="0" fillId="5" borderId="3" xfId="0" applyFill="1" applyBorder="1" applyAlignment="1">
      <alignment horizont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N52"/>
  <sheetViews>
    <sheetView showGridLines="0" showRowColHeaders="0" tabSelected="1" workbookViewId="0">
      <pane ySplit="8" topLeftCell="A9" activePane="bottomLeft" state="frozen"/>
      <selection pane="bottomLeft" activeCell="E3" sqref="E3:L3"/>
    </sheetView>
  </sheetViews>
  <sheetFormatPr defaultRowHeight="15" x14ac:dyDescent="0.25"/>
  <cols>
    <col min="1" max="3" width="7.7109375" customWidth="1"/>
    <col min="4" max="4" width="0.85546875" customWidth="1"/>
    <col min="5" max="5" width="8.7109375" customWidth="1"/>
    <col min="6" max="6" width="14.7109375" customWidth="1"/>
    <col min="7" max="8" width="11.7109375" customWidth="1"/>
    <col min="9" max="10" width="12.7109375" customWidth="1"/>
    <col min="11" max="11" width="0.42578125" customWidth="1"/>
    <col min="12" max="12" width="23.7109375" style="46" customWidth="1"/>
    <col min="13" max="13" width="0.85546875" customWidth="1"/>
  </cols>
  <sheetData>
    <row r="1" spans="3:14" ht="15.75" thickBot="1" x14ac:dyDescent="0.3"/>
    <row r="2" spans="3:14" ht="3" customHeight="1" x14ac:dyDescent="0.25">
      <c r="C2" s="1"/>
      <c r="D2" s="19"/>
      <c r="E2" s="36"/>
      <c r="F2" s="36"/>
      <c r="G2" s="36"/>
      <c r="H2" s="36"/>
      <c r="I2" s="36"/>
      <c r="J2" s="36"/>
      <c r="K2" s="36"/>
      <c r="L2" s="49"/>
      <c r="M2" s="37"/>
      <c r="N2" s="1"/>
    </row>
    <row r="3" spans="3:14" ht="105" customHeight="1" x14ac:dyDescent="0.25">
      <c r="C3" s="1"/>
      <c r="D3" s="20"/>
      <c r="E3" s="40" t="s">
        <v>11</v>
      </c>
      <c r="F3" s="41"/>
      <c r="G3" s="41"/>
      <c r="H3" s="41"/>
      <c r="I3" s="41"/>
      <c r="J3" s="41"/>
      <c r="K3" s="41"/>
      <c r="L3" s="41"/>
      <c r="M3" s="35"/>
      <c r="N3" s="1"/>
    </row>
    <row r="4" spans="3:14" ht="3" customHeight="1" thickBot="1" x14ac:dyDescent="0.3">
      <c r="D4" s="22"/>
      <c r="E4" s="25"/>
      <c r="F4" s="25"/>
      <c r="G4" s="38"/>
      <c r="H4" s="38"/>
      <c r="I4" s="38"/>
      <c r="J4" s="38"/>
      <c r="K4" s="38"/>
      <c r="L4" s="32"/>
      <c r="M4" s="39"/>
    </row>
    <row r="5" spans="3:14" ht="15.75" thickBot="1" x14ac:dyDescent="0.3">
      <c r="D5" s="20"/>
      <c r="E5" s="57" t="s">
        <v>7</v>
      </c>
      <c r="F5" s="58"/>
      <c r="G5" s="1"/>
      <c r="H5" s="1"/>
      <c r="I5" s="1"/>
      <c r="J5" s="1"/>
      <c r="K5" s="61" t="s">
        <v>10</v>
      </c>
      <c r="L5" s="62"/>
      <c r="M5" s="21"/>
    </row>
    <row r="6" spans="3:14" ht="16.5" thickBot="1" x14ac:dyDescent="0.3">
      <c r="D6" s="20"/>
      <c r="E6" s="33">
        <v>25</v>
      </c>
      <c r="F6" s="34"/>
      <c r="G6" s="56"/>
      <c r="H6" s="30"/>
      <c r="I6" s="30"/>
      <c r="J6" s="30"/>
      <c r="K6" s="59">
        <v>0.04</v>
      </c>
      <c r="L6" s="60"/>
      <c r="M6" s="21"/>
    </row>
    <row r="7" spans="3:14" ht="15.75" thickBot="1" x14ac:dyDescent="0.3">
      <c r="D7" s="20"/>
      <c r="E7" s="31"/>
      <c r="F7" s="13"/>
      <c r="G7" s="13"/>
      <c r="H7" s="14"/>
      <c r="I7" s="14"/>
      <c r="J7" s="14"/>
      <c r="K7" s="27"/>
      <c r="L7" s="50"/>
      <c r="M7" s="21"/>
    </row>
    <row r="8" spans="3:14" s="46" customFormat="1" ht="24.95" customHeight="1" thickBot="1" x14ac:dyDescent="0.3">
      <c r="D8" s="47"/>
      <c r="E8" s="6" t="s">
        <v>0</v>
      </c>
      <c r="F8" s="7" t="s">
        <v>6</v>
      </c>
      <c r="G8" s="7" t="s">
        <v>1</v>
      </c>
      <c r="H8" s="8" t="s">
        <v>2</v>
      </c>
      <c r="I8" s="45" t="s">
        <v>9</v>
      </c>
      <c r="J8" s="8" t="s">
        <v>3</v>
      </c>
      <c r="K8" s="42" t="s">
        <v>8</v>
      </c>
      <c r="L8" s="18" t="s">
        <v>3</v>
      </c>
      <c r="M8" s="48"/>
    </row>
    <row r="9" spans="3:14" ht="15.95" customHeight="1" x14ac:dyDescent="0.25">
      <c r="D9" s="20"/>
      <c r="E9" s="9"/>
      <c r="F9" s="10" t="s">
        <v>4</v>
      </c>
      <c r="G9" s="10">
        <v>1</v>
      </c>
      <c r="H9" s="11">
        <v>10</v>
      </c>
      <c r="I9" s="11">
        <v>10</v>
      </c>
      <c r="J9" s="11">
        <v>10</v>
      </c>
      <c r="K9" s="28"/>
      <c r="L9" s="51"/>
      <c r="M9" s="21"/>
    </row>
    <row r="10" spans="3:14" ht="8.1" customHeight="1" x14ac:dyDescent="0.25">
      <c r="D10" s="20"/>
      <c r="E10" s="4"/>
      <c r="F10" s="2"/>
      <c r="G10" s="2"/>
      <c r="H10" s="3"/>
      <c r="I10" s="3"/>
      <c r="J10" s="3"/>
      <c r="K10" s="29"/>
      <c r="L10" s="52"/>
      <c r="M10" s="21"/>
    </row>
    <row r="11" spans="3:14" ht="15.95" customHeight="1" x14ac:dyDescent="0.25">
      <c r="D11" s="20"/>
      <c r="E11" s="12">
        <v>1</v>
      </c>
      <c r="F11" s="13" t="s">
        <v>5</v>
      </c>
      <c r="G11" s="13">
        <v>24</v>
      </c>
      <c r="H11" s="14">
        <f>SUM(E6)</f>
        <v>25</v>
      </c>
      <c r="I11" s="14">
        <f>SUM(G11*H11)</f>
        <v>600</v>
      </c>
      <c r="J11" s="14">
        <f>SUM(J9+I11)</f>
        <v>610</v>
      </c>
      <c r="K11" s="27"/>
      <c r="L11" s="53">
        <f>SUM(J11*K6+J11)</f>
        <v>634.4</v>
      </c>
      <c r="M11" s="21"/>
      <c r="N11" s="5"/>
    </row>
    <row r="12" spans="3:14" ht="8.1" customHeight="1" x14ac:dyDescent="0.25">
      <c r="D12" s="20"/>
      <c r="E12" s="4"/>
      <c r="F12" s="2"/>
      <c r="G12" s="2"/>
      <c r="H12" s="3"/>
      <c r="I12" s="3"/>
      <c r="J12" s="3"/>
      <c r="K12" s="29"/>
      <c r="L12" s="54"/>
      <c r="M12" s="21"/>
    </row>
    <row r="13" spans="3:14" ht="15.95" customHeight="1" x14ac:dyDescent="0.25">
      <c r="D13" s="20"/>
      <c r="E13" s="12">
        <v>2</v>
      </c>
      <c r="F13" s="13" t="s">
        <v>5</v>
      </c>
      <c r="G13" s="13">
        <v>24</v>
      </c>
      <c r="H13" s="14">
        <f>SUM(H11,E6)</f>
        <v>50</v>
      </c>
      <c r="I13" s="14">
        <f t="shared" ref="I13:I45" si="0">SUM(G13*H13)</f>
        <v>1200</v>
      </c>
      <c r="J13" s="14">
        <f>SUM(J11+I13)</f>
        <v>1810</v>
      </c>
      <c r="K13" s="43">
        <f>SUM(L11,I13)</f>
        <v>1834.4</v>
      </c>
      <c r="L13" s="53">
        <f>SUM(K13*K6+K13)</f>
        <v>1907.7760000000001</v>
      </c>
      <c r="M13" s="21"/>
    </row>
    <row r="14" spans="3:14" ht="8.1" customHeight="1" x14ac:dyDescent="0.25">
      <c r="D14" s="20"/>
      <c r="E14" s="4"/>
      <c r="F14" s="2"/>
      <c r="G14" s="2"/>
      <c r="H14" s="3"/>
      <c r="I14" s="3"/>
      <c r="J14" s="3"/>
      <c r="K14" s="29"/>
      <c r="L14" s="54"/>
      <c r="M14" s="21"/>
    </row>
    <row r="15" spans="3:14" ht="15.95" customHeight="1" x14ac:dyDescent="0.25">
      <c r="D15" s="20"/>
      <c r="E15" s="12">
        <v>3</v>
      </c>
      <c r="F15" s="13" t="s">
        <v>5</v>
      </c>
      <c r="G15" s="13">
        <v>24</v>
      </c>
      <c r="H15" s="14">
        <f>SUM(H13,E6)</f>
        <v>75</v>
      </c>
      <c r="I15" s="14">
        <f t="shared" si="0"/>
        <v>1800</v>
      </c>
      <c r="J15" s="14">
        <f>SUM(J13+I15)</f>
        <v>3610</v>
      </c>
      <c r="K15" s="43">
        <f>SUM(L13,I15)</f>
        <v>3707.7759999999998</v>
      </c>
      <c r="L15" s="53">
        <f>SUM(K15*K6+K15)</f>
        <v>3856.0870399999999</v>
      </c>
      <c r="M15" s="21"/>
    </row>
    <row r="16" spans="3:14" ht="8.1" customHeight="1" x14ac:dyDescent="0.25">
      <c r="D16" s="20"/>
      <c r="E16" s="4"/>
      <c r="F16" s="2"/>
      <c r="G16" s="2"/>
      <c r="H16" s="3"/>
      <c r="I16" s="3"/>
      <c r="J16" s="3"/>
      <c r="K16" s="29"/>
      <c r="L16" s="54"/>
      <c r="M16" s="21"/>
    </row>
    <row r="17" spans="4:13" ht="15.95" customHeight="1" x14ac:dyDescent="0.25">
      <c r="D17" s="20"/>
      <c r="E17" s="12">
        <v>4</v>
      </c>
      <c r="F17" s="13" t="s">
        <v>5</v>
      </c>
      <c r="G17" s="13">
        <v>24</v>
      </c>
      <c r="H17" s="14">
        <f>SUM(H15,E6)</f>
        <v>100</v>
      </c>
      <c r="I17" s="14">
        <f t="shared" si="0"/>
        <v>2400</v>
      </c>
      <c r="J17" s="14">
        <f>SUM(J15+I17)</f>
        <v>6010</v>
      </c>
      <c r="K17" s="43">
        <f>SUM(L15,I17)</f>
        <v>6256.0870400000003</v>
      </c>
      <c r="L17" s="53">
        <f>SUM(K17*K6+K17)</f>
        <v>6506.3305216000008</v>
      </c>
      <c r="M17" s="21"/>
    </row>
    <row r="18" spans="4:13" ht="8.1" customHeight="1" x14ac:dyDescent="0.25">
      <c r="D18" s="20"/>
      <c r="E18" s="4"/>
      <c r="F18" s="2"/>
      <c r="G18" s="2"/>
      <c r="H18" s="3"/>
      <c r="I18" s="3"/>
      <c r="J18" s="3"/>
      <c r="K18" s="29"/>
      <c r="L18" s="54"/>
      <c r="M18" s="21"/>
    </row>
    <row r="19" spans="4:13" ht="15.95" customHeight="1" x14ac:dyDescent="0.25">
      <c r="D19" s="20"/>
      <c r="E19" s="12">
        <v>5</v>
      </c>
      <c r="F19" s="13" t="s">
        <v>5</v>
      </c>
      <c r="G19" s="13">
        <v>24</v>
      </c>
      <c r="H19" s="14">
        <f>SUM(H17,E6)</f>
        <v>125</v>
      </c>
      <c r="I19" s="14">
        <f t="shared" si="0"/>
        <v>3000</v>
      </c>
      <c r="J19" s="14">
        <f>SUM(J17+I19)</f>
        <v>9010</v>
      </c>
      <c r="K19" s="43">
        <f>SUM(L17,I19)</f>
        <v>9506.3305216000008</v>
      </c>
      <c r="L19" s="53">
        <f>SUM(K19*K6+K19)</f>
        <v>9886.5837424640013</v>
      </c>
      <c r="M19" s="21"/>
    </row>
    <row r="20" spans="4:13" ht="8.1" customHeight="1" x14ac:dyDescent="0.25">
      <c r="D20" s="20"/>
      <c r="E20" s="4"/>
      <c r="F20" s="2"/>
      <c r="G20" s="2"/>
      <c r="H20" s="3"/>
      <c r="I20" s="3"/>
      <c r="J20" s="3"/>
      <c r="K20" s="29"/>
      <c r="L20" s="54"/>
      <c r="M20" s="21"/>
    </row>
    <row r="21" spans="4:13" ht="15.95" customHeight="1" x14ac:dyDescent="0.25">
      <c r="D21" s="20"/>
      <c r="E21" s="12">
        <v>6</v>
      </c>
      <c r="F21" s="13" t="s">
        <v>5</v>
      </c>
      <c r="G21" s="13">
        <v>24</v>
      </c>
      <c r="H21" s="14">
        <f>SUM(H19,E6)</f>
        <v>150</v>
      </c>
      <c r="I21" s="14">
        <f t="shared" si="0"/>
        <v>3600</v>
      </c>
      <c r="J21" s="14">
        <f>SUM(J19+I21)</f>
        <v>12610</v>
      </c>
      <c r="K21" s="43">
        <f>SUM(L19,I21)</f>
        <v>13486.583742464001</v>
      </c>
      <c r="L21" s="53">
        <f>SUM(K21*K6+K21)</f>
        <v>14026.047092162562</v>
      </c>
      <c r="M21" s="21"/>
    </row>
    <row r="22" spans="4:13" ht="8.1" customHeight="1" x14ac:dyDescent="0.25">
      <c r="D22" s="20"/>
      <c r="E22" s="4"/>
      <c r="F22" s="2"/>
      <c r="G22" s="2"/>
      <c r="H22" s="3"/>
      <c r="I22" s="3"/>
      <c r="J22" s="3"/>
      <c r="K22" s="29"/>
      <c r="L22" s="54"/>
      <c r="M22" s="21"/>
    </row>
    <row r="23" spans="4:13" ht="15.95" customHeight="1" x14ac:dyDescent="0.25">
      <c r="D23" s="20"/>
      <c r="E23" s="12">
        <v>7</v>
      </c>
      <c r="F23" s="13" t="s">
        <v>5</v>
      </c>
      <c r="G23" s="13">
        <v>24</v>
      </c>
      <c r="H23" s="14">
        <f>SUM(H21,E6)</f>
        <v>175</v>
      </c>
      <c r="I23" s="14">
        <f t="shared" si="0"/>
        <v>4200</v>
      </c>
      <c r="J23" s="14">
        <f>SUM(J21+I23)</f>
        <v>16810</v>
      </c>
      <c r="K23" s="43">
        <f>SUM(L21,I23)</f>
        <v>18226.04709216256</v>
      </c>
      <c r="L23" s="53">
        <f>SUM(K23*K6+K23)</f>
        <v>18955.088975849063</v>
      </c>
      <c r="M23" s="21"/>
    </row>
    <row r="24" spans="4:13" ht="8.1" customHeight="1" x14ac:dyDescent="0.25">
      <c r="D24" s="20"/>
      <c r="E24" s="4"/>
      <c r="F24" s="2"/>
      <c r="G24" s="2"/>
      <c r="H24" s="3"/>
      <c r="I24" s="3"/>
      <c r="J24" s="3"/>
      <c r="K24" s="29"/>
      <c r="L24" s="54"/>
      <c r="M24" s="21"/>
    </row>
    <row r="25" spans="4:13" ht="15.95" customHeight="1" x14ac:dyDescent="0.25">
      <c r="D25" s="20"/>
      <c r="E25" s="12">
        <v>8</v>
      </c>
      <c r="F25" s="13" t="s">
        <v>5</v>
      </c>
      <c r="G25" s="13">
        <v>24</v>
      </c>
      <c r="H25" s="14">
        <f>SUM(H23,E6)</f>
        <v>200</v>
      </c>
      <c r="I25" s="14">
        <f t="shared" si="0"/>
        <v>4800</v>
      </c>
      <c r="J25" s="14">
        <f>SUM(J23+I25)</f>
        <v>21610</v>
      </c>
      <c r="K25" s="43">
        <f>SUM(L23,I25)</f>
        <v>23755.088975849063</v>
      </c>
      <c r="L25" s="53">
        <f>SUM(K25*K6+K25)</f>
        <v>24705.292534883025</v>
      </c>
      <c r="M25" s="21"/>
    </row>
    <row r="26" spans="4:13" ht="8.1" customHeight="1" x14ac:dyDescent="0.25">
      <c r="D26" s="20"/>
      <c r="E26" s="4"/>
      <c r="F26" s="2"/>
      <c r="G26" s="2"/>
      <c r="H26" s="3"/>
      <c r="I26" s="3"/>
      <c r="J26" s="3"/>
      <c r="K26" s="29"/>
      <c r="L26" s="54"/>
      <c r="M26" s="21"/>
    </row>
    <row r="27" spans="4:13" ht="15.95" customHeight="1" x14ac:dyDescent="0.25">
      <c r="D27" s="20"/>
      <c r="E27" s="12">
        <v>9</v>
      </c>
      <c r="F27" s="13" t="s">
        <v>5</v>
      </c>
      <c r="G27" s="13">
        <v>24</v>
      </c>
      <c r="H27" s="14">
        <f>SUM(H25,E6)</f>
        <v>225</v>
      </c>
      <c r="I27" s="14">
        <f t="shared" si="0"/>
        <v>5400</v>
      </c>
      <c r="J27" s="14">
        <f>SUM(J25+I27)</f>
        <v>27010</v>
      </c>
      <c r="K27" s="43">
        <f>SUM(L25,I27)</f>
        <v>30105.292534883025</v>
      </c>
      <c r="L27" s="53">
        <f>SUM(K27*K6+K27)</f>
        <v>31309.504236278346</v>
      </c>
      <c r="M27" s="21"/>
    </row>
    <row r="28" spans="4:13" ht="8.1" customHeight="1" x14ac:dyDescent="0.25">
      <c r="D28" s="20"/>
      <c r="E28" s="4"/>
      <c r="F28" s="2"/>
      <c r="G28" s="2"/>
      <c r="H28" s="3"/>
      <c r="I28" s="3"/>
      <c r="J28" s="3"/>
      <c r="K28" s="29"/>
      <c r="L28" s="54"/>
      <c r="M28" s="21"/>
    </row>
    <row r="29" spans="4:13" ht="15.95" customHeight="1" x14ac:dyDescent="0.25">
      <c r="D29" s="20"/>
      <c r="E29" s="12">
        <v>10</v>
      </c>
      <c r="F29" s="13" t="s">
        <v>5</v>
      </c>
      <c r="G29" s="13">
        <v>24</v>
      </c>
      <c r="H29" s="14">
        <f>SUM(H27,E6)</f>
        <v>250</v>
      </c>
      <c r="I29" s="14">
        <f t="shared" si="0"/>
        <v>6000</v>
      </c>
      <c r="J29" s="14">
        <f>SUM(J27+I29)</f>
        <v>33010</v>
      </c>
      <c r="K29" s="43">
        <f>SUM(L27,I29)</f>
        <v>37309.504236278342</v>
      </c>
      <c r="L29" s="53">
        <f>SUM(K29*K6+K29)</f>
        <v>38801.884405729477</v>
      </c>
      <c r="M29" s="21"/>
    </row>
    <row r="30" spans="4:13" ht="8.1" customHeight="1" x14ac:dyDescent="0.25">
      <c r="D30" s="20"/>
      <c r="E30" s="4"/>
      <c r="F30" s="2"/>
      <c r="G30" s="2"/>
      <c r="H30" s="3"/>
      <c r="I30" s="3"/>
      <c r="J30" s="3"/>
      <c r="K30" s="29"/>
      <c r="L30" s="54"/>
      <c r="M30" s="21"/>
    </row>
    <row r="31" spans="4:13" ht="15.95" customHeight="1" x14ac:dyDescent="0.25">
      <c r="D31" s="20"/>
      <c r="E31" s="12">
        <v>11</v>
      </c>
      <c r="F31" s="13" t="s">
        <v>5</v>
      </c>
      <c r="G31" s="13">
        <v>24</v>
      </c>
      <c r="H31" s="14">
        <f>SUM(H29,E6)</f>
        <v>275</v>
      </c>
      <c r="I31" s="14">
        <f t="shared" si="0"/>
        <v>6600</v>
      </c>
      <c r="J31" s="14">
        <f>SUM(J29+I31)</f>
        <v>39610</v>
      </c>
      <c r="K31" s="43">
        <f>SUM(L29,I31)</f>
        <v>45401.884405729477</v>
      </c>
      <c r="L31" s="53">
        <f>SUM(K31*K6+K31)</f>
        <v>47217.959781958656</v>
      </c>
      <c r="M31" s="21"/>
    </row>
    <row r="32" spans="4:13" ht="8.1" customHeight="1" x14ac:dyDescent="0.25">
      <c r="D32" s="20"/>
      <c r="E32" s="4"/>
      <c r="F32" s="2"/>
      <c r="G32" s="2"/>
      <c r="H32" s="3"/>
      <c r="I32" s="3"/>
      <c r="J32" s="3"/>
      <c r="K32" s="29"/>
      <c r="L32" s="54"/>
      <c r="M32" s="21"/>
    </row>
    <row r="33" spans="4:13" ht="15.95" customHeight="1" x14ac:dyDescent="0.25">
      <c r="D33" s="20"/>
      <c r="E33" s="12">
        <v>12</v>
      </c>
      <c r="F33" s="13" t="s">
        <v>5</v>
      </c>
      <c r="G33" s="13">
        <v>24</v>
      </c>
      <c r="H33" s="14">
        <f>SUM(H31,E6)</f>
        <v>300</v>
      </c>
      <c r="I33" s="14">
        <f t="shared" si="0"/>
        <v>7200</v>
      </c>
      <c r="J33" s="14">
        <f>SUM(J31+I33)</f>
        <v>46810</v>
      </c>
      <c r="K33" s="43">
        <f>SUM(L31,I33)</f>
        <v>54417.959781958656</v>
      </c>
      <c r="L33" s="53">
        <f>SUM(K33*K6+K33)</f>
        <v>56594.678173237</v>
      </c>
      <c r="M33" s="21"/>
    </row>
    <row r="34" spans="4:13" ht="8.1" customHeight="1" x14ac:dyDescent="0.25">
      <c r="D34" s="20"/>
      <c r="E34" s="4"/>
      <c r="F34" s="2"/>
      <c r="G34" s="2"/>
      <c r="H34" s="3"/>
      <c r="I34" s="3"/>
      <c r="J34" s="3"/>
      <c r="K34" s="29"/>
      <c r="L34" s="54"/>
      <c r="M34" s="21"/>
    </row>
    <row r="35" spans="4:13" ht="15.95" customHeight="1" x14ac:dyDescent="0.25">
      <c r="D35" s="20"/>
      <c r="E35" s="12">
        <v>13</v>
      </c>
      <c r="F35" s="13" t="s">
        <v>5</v>
      </c>
      <c r="G35" s="13">
        <v>24</v>
      </c>
      <c r="H35" s="14">
        <f>SUM(H33,E6)</f>
        <v>325</v>
      </c>
      <c r="I35" s="14">
        <f t="shared" si="0"/>
        <v>7800</v>
      </c>
      <c r="J35" s="14">
        <f>SUM(J33+I35)</f>
        <v>54610</v>
      </c>
      <c r="K35" s="43">
        <f>SUM(L33,I35)</f>
        <v>64394.678173237</v>
      </c>
      <c r="L35" s="53">
        <f>SUM(K35*K6+K35)</f>
        <v>66970.465300166485</v>
      </c>
      <c r="M35" s="21"/>
    </row>
    <row r="36" spans="4:13" ht="8.1" customHeight="1" x14ac:dyDescent="0.25">
      <c r="D36" s="20"/>
      <c r="E36" s="4"/>
      <c r="F36" s="2"/>
      <c r="G36" s="2"/>
      <c r="H36" s="3"/>
      <c r="I36" s="3"/>
      <c r="J36" s="3"/>
      <c r="K36" s="29"/>
      <c r="L36" s="54"/>
      <c r="M36" s="21"/>
    </row>
    <row r="37" spans="4:13" ht="15.95" customHeight="1" x14ac:dyDescent="0.25">
      <c r="D37" s="20"/>
      <c r="E37" s="12">
        <v>14</v>
      </c>
      <c r="F37" s="13" t="s">
        <v>5</v>
      </c>
      <c r="G37" s="13">
        <v>24</v>
      </c>
      <c r="H37" s="14">
        <f>SUM(H35,E6)</f>
        <v>350</v>
      </c>
      <c r="I37" s="14">
        <f t="shared" si="0"/>
        <v>8400</v>
      </c>
      <c r="J37" s="14">
        <f>SUM(J35+I37)</f>
        <v>63010</v>
      </c>
      <c r="K37" s="43">
        <f>SUM(L35,I37)</f>
        <v>75370.465300166485</v>
      </c>
      <c r="L37" s="53">
        <f>SUM(K37*K6+K37)</f>
        <v>78385.283912173138</v>
      </c>
      <c r="M37" s="21"/>
    </row>
    <row r="38" spans="4:13" ht="8.1" customHeight="1" x14ac:dyDescent="0.25">
      <c r="D38" s="20"/>
      <c r="E38" s="4"/>
      <c r="F38" s="2"/>
      <c r="G38" s="2"/>
      <c r="H38" s="3"/>
      <c r="I38" s="3"/>
      <c r="J38" s="3"/>
      <c r="K38" s="29"/>
      <c r="L38" s="54"/>
      <c r="M38" s="21"/>
    </row>
    <row r="39" spans="4:13" ht="15.95" customHeight="1" x14ac:dyDescent="0.25">
      <c r="D39" s="20"/>
      <c r="E39" s="12">
        <v>15</v>
      </c>
      <c r="F39" s="13" t="s">
        <v>5</v>
      </c>
      <c r="G39" s="13">
        <v>24</v>
      </c>
      <c r="H39" s="14">
        <f>SUM(H37,E6)</f>
        <v>375</v>
      </c>
      <c r="I39" s="14">
        <f t="shared" si="0"/>
        <v>9000</v>
      </c>
      <c r="J39" s="14">
        <f>SUM(J37+I39)</f>
        <v>72010</v>
      </c>
      <c r="K39" s="43">
        <f>SUM(L37,I39)</f>
        <v>87385.283912173138</v>
      </c>
      <c r="L39" s="53">
        <f>SUM(K39*K6+K39)</f>
        <v>90880.695268660056</v>
      </c>
      <c r="M39" s="21"/>
    </row>
    <row r="40" spans="4:13" ht="8.1" customHeight="1" x14ac:dyDescent="0.25">
      <c r="D40" s="20"/>
      <c r="E40" s="4"/>
      <c r="F40" s="2"/>
      <c r="G40" s="2"/>
      <c r="H40" s="3"/>
      <c r="I40" s="3"/>
      <c r="J40" s="3"/>
      <c r="K40" s="29"/>
      <c r="L40" s="54"/>
      <c r="M40" s="21"/>
    </row>
    <row r="41" spans="4:13" ht="15.95" customHeight="1" x14ac:dyDescent="0.25">
      <c r="D41" s="20"/>
      <c r="E41" s="12">
        <v>16</v>
      </c>
      <c r="F41" s="13" t="s">
        <v>5</v>
      </c>
      <c r="G41" s="13">
        <v>24</v>
      </c>
      <c r="H41" s="14">
        <f>SUM(H39,E6)</f>
        <v>400</v>
      </c>
      <c r="I41" s="14">
        <f t="shared" si="0"/>
        <v>9600</v>
      </c>
      <c r="J41" s="14">
        <f>SUM(J39+I41)</f>
        <v>81610</v>
      </c>
      <c r="K41" s="43">
        <f>SUM(L39,I41)</f>
        <v>100480.69526866006</v>
      </c>
      <c r="L41" s="53">
        <f>SUM(K41*K6+K41)</f>
        <v>104499.92307940646</v>
      </c>
      <c r="M41" s="21"/>
    </row>
    <row r="42" spans="4:13" ht="8.1" customHeight="1" x14ac:dyDescent="0.25">
      <c r="D42" s="20"/>
      <c r="E42" s="4"/>
      <c r="F42" s="2"/>
      <c r="G42" s="2"/>
      <c r="H42" s="3"/>
      <c r="I42" s="3"/>
      <c r="J42" s="3"/>
      <c r="K42" s="29"/>
      <c r="L42" s="54"/>
      <c r="M42" s="21"/>
    </row>
    <row r="43" spans="4:13" ht="15.95" customHeight="1" x14ac:dyDescent="0.25">
      <c r="D43" s="20"/>
      <c r="E43" s="12">
        <v>17</v>
      </c>
      <c r="F43" s="13" t="s">
        <v>5</v>
      </c>
      <c r="G43" s="13">
        <v>24</v>
      </c>
      <c r="H43" s="14">
        <f>SUM(H41,E6)</f>
        <v>425</v>
      </c>
      <c r="I43" s="14">
        <f t="shared" si="0"/>
        <v>10200</v>
      </c>
      <c r="J43" s="14">
        <f>SUM(J41+I43)</f>
        <v>91810</v>
      </c>
      <c r="K43" s="43">
        <f>SUM(L41,I43)</f>
        <v>114699.92307940646</v>
      </c>
      <c r="L43" s="53">
        <f>SUM(K43*K6+K43)</f>
        <v>119287.92000258272</v>
      </c>
      <c r="M43" s="21"/>
    </row>
    <row r="44" spans="4:13" ht="8.1" customHeight="1" x14ac:dyDescent="0.25">
      <c r="D44" s="20"/>
      <c r="E44" s="4"/>
      <c r="F44" s="2"/>
      <c r="G44" s="2"/>
      <c r="H44" s="3"/>
      <c r="I44" s="3"/>
      <c r="J44" s="3"/>
      <c r="K44" s="29"/>
      <c r="L44" s="54"/>
      <c r="M44" s="21"/>
    </row>
    <row r="45" spans="4:13" ht="15.95" customHeight="1" x14ac:dyDescent="0.25">
      <c r="D45" s="20"/>
      <c r="E45" s="12">
        <v>18</v>
      </c>
      <c r="F45" s="13" t="s">
        <v>5</v>
      </c>
      <c r="G45" s="13">
        <v>24</v>
      </c>
      <c r="H45" s="14">
        <f>SUM(H43,E6)</f>
        <v>450</v>
      </c>
      <c r="I45" s="14">
        <f t="shared" si="0"/>
        <v>10800</v>
      </c>
      <c r="J45" s="14">
        <f>SUM(J43+I45)</f>
        <v>102610</v>
      </c>
      <c r="K45" s="43">
        <f>SUM(L43,I45)</f>
        <v>130087.92000258272</v>
      </c>
      <c r="L45" s="53">
        <f>SUM(K45*K6+K45)</f>
        <v>135291.43680268602</v>
      </c>
      <c r="M45" s="21"/>
    </row>
    <row r="46" spans="4:13" ht="8.1" customHeight="1" x14ac:dyDescent="0.25">
      <c r="D46" s="20"/>
      <c r="E46" s="4"/>
      <c r="F46" s="2"/>
      <c r="G46" s="2"/>
      <c r="H46" s="3"/>
      <c r="I46" s="3"/>
      <c r="J46" s="3"/>
      <c r="K46" s="29"/>
      <c r="L46" s="54"/>
      <c r="M46" s="21"/>
    </row>
    <row r="47" spans="4:13" ht="15.95" customHeight="1" x14ac:dyDescent="0.25">
      <c r="D47" s="20"/>
      <c r="E47" s="12">
        <v>19</v>
      </c>
      <c r="F47" s="13" t="s">
        <v>5</v>
      </c>
      <c r="G47" s="13">
        <v>24</v>
      </c>
      <c r="H47" s="14">
        <f>SUM(H45,E6)</f>
        <v>475</v>
      </c>
      <c r="I47" s="14">
        <f t="shared" ref="I47:I51" si="1">SUM(G47*H47)</f>
        <v>11400</v>
      </c>
      <c r="J47" s="14">
        <f>SUM(J45+I47)</f>
        <v>114010</v>
      </c>
      <c r="K47" s="43">
        <f>SUM(L45,I47)</f>
        <v>146691.43680268602</v>
      </c>
      <c r="L47" s="53">
        <f>SUM(K47*K6+K47)</f>
        <v>152559.09427479346</v>
      </c>
      <c r="M47" s="21"/>
    </row>
    <row r="48" spans="4:13" ht="8.1" customHeight="1" x14ac:dyDescent="0.25">
      <c r="D48" s="20"/>
      <c r="E48" s="4"/>
      <c r="F48" s="2"/>
      <c r="G48" s="2"/>
      <c r="H48" s="3"/>
      <c r="I48" s="3"/>
      <c r="J48" s="3"/>
      <c r="K48" s="29"/>
      <c r="L48" s="54"/>
      <c r="M48" s="21"/>
    </row>
    <row r="49" spans="4:13" ht="15.95" customHeight="1" x14ac:dyDescent="0.25">
      <c r="D49" s="20"/>
      <c r="E49" s="12">
        <v>20</v>
      </c>
      <c r="F49" s="13" t="s">
        <v>5</v>
      </c>
      <c r="G49" s="13">
        <v>24</v>
      </c>
      <c r="H49" s="14">
        <f>SUM(H47,E6)</f>
        <v>500</v>
      </c>
      <c r="I49" s="14">
        <f t="shared" si="1"/>
        <v>12000</v>
      </c>
      <c r="J49" s="14">
        <f>SUM(J47+I49)</f>
        <v>126010</v>
      </c>
      <c r="K49" s="43">
        <f>SUM(L47,I49)</f>
        <v>164559.09427479346</v>
      </c>
      <c r="L49" s="53">
        <f>SUM(K49*K6+K49)</f>
        <v>171141.4580457852</v>
      </c>
      <c r="M49" s="21"/>
    </row>
    <row r="50" spans="4:13" ht="8.1" customHeight="1" x14ac:dyDescent="0.25">
      <c r="D50" s="20"/>
      <c r="E50" s="4"/>
      <c r="F50" s="2"/>
      <c r="G50" s="2"/>
      <c r="H50" s="3"/>
      <c r="I50" s="3"/>
      <c r="J50" s="3"/>
      <c r="K50" s="29"/>
      <c r="L50" s="54"/>
      <c r="M50" s="21"/>
    </row>
    <row r="51" spans="4:13" ht="15.95" customHeight="1" thickBot="1" x14ac:dyDescent="0.3">
      <c r="D51" s="20"/>
      <c r="E51" s="15">
        <v>21</v>
      </c>
      <c r="F51" s="16" t="s">
        <v>5</v>
      </c>
      <c r="G51" s="16">
        <v>24</v>
      </c>
      <c r="H51" s="17">
        <f>SUM(H49,E6)</f>
        <v>525</v>
      </c>
      <c r="I51" s="17">
        <f t="shared" si="1"/>
        <v>12600</v>
      </c>
      <c r="J51" s="17">
        <f t="shared" ref="J51" si="2">SUM(J49+I51)</f>
        <v>138610</v>
      </c>
      <c r="K51" s="44">
        <f>SUM(L49,I51)</f>
        <v>183741.4580457852</v>
      </c>
      <c r="L51" s="55">
        <f>SUM(K51*K6+K51)</f>
        <v>191091.1163676166</v>
      </c>
      <c r="M51" s="21"/>
    </row>
    <row r="52" spans="4:13" ht="12.95" customHeight="1" thickBot="1" x14ac:dyDescent="0.3">
      <c r="D52" s="22"/>
      <c r="E52" s="23"/>
      <c r="F52" s="23"/>
      <c r="G52" s="23"/>
      <c r="H52" s="24"/>
      <c r="I52" s="24"/>
      <c r="J52" s="24"/>
      <c r="K52" s="24"/>
      <c r="L52" s="32"/>
      <c r="M52" s="26"/>
    </row>
  </sheetData>
  <mergeCells count="5">
    <mergeCell ref="E6:F6"/>
    <mergeCell ref="E5:F5"/>
    <mergeCell ref="K6:L6"/>
    <mergeCell ref="K5:L5"/>
    <mergeCell ref="E3:L3"/>
  </mergeCells>
  <printOptions verticalCentered="1"/>
  <pageMargins left="0.25" right="0.25" top="0.5" bottom="0.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Stanley4Home</dc:creator>
  <cp:lastModifiedBy>Stanley4Home</cp:lastModifiedBy>
  <cp:lastPrinted>2015-11-29T22:32:07Z</cp:lastPrinted>
  <dcterms:created xsi:type="dcterms:W3CDTF">2015-11-28T01:23:20Z</dcterms:created>
  <dcterms:modified xsi:type="dcterms:W3CDTF">2017-03-10T03:42:05Z</dcterms:modified>
</cp:coreProperties>
</file>